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tabRatio="734" activeTab="0"/>
  </bookViews>
  <sheets>
    <sheet name="Rural Two-Lane Road Int" sheetId="1" r:id="rId1"/>
    <sheet name="Rural Multi-Lane Road Int" sheetId="2" r:id="rId2"/>
  </sheets>
  <definedNames>
    <definedName name="_xlfn.AGGREGATE" hidden="1">#NAME?</definedName>
    <definedName name="CRumble">#REF!</definedName>
    <definedName name="Differ">#REF!</definedName>
    <definedName name="Division">#REF!</definedName>
    <definedName name="IApproach">#REF!</definedName>
    <definedName name="ILight">#REF!</definedName>
    <definedName name="IType">#REF!</definedName>
    <definedName name="LApproach">#REF!</definedName>
    <definedName name="Lighting">#REF!</definedName>
    <definedName name="Local">#REF!</definedName>
    <definedName name="LWidth">#REF!</definedName>
    <definedName name="MWidth">#REF!</definedName>
    <definedName name="Not_Present">#REF!</definedName>
    <definedName name="PLane">#REF!</definedName>
    <definedName name="PLane2">#REF!</definedName>
    <definedName name="RApproach">#REF!</definedName>
    <definedName name="RHR">#REF!</definedName>
    <definedName name="Shld2">#REF!</definedName>
    <definedName name="SpEnforce">#REF!</definedName>
    <definedName name="Spiral">#REF!</definedName>
    <definedName name="Spiral2">#REF!</definedName>
    <definedName name="SSlope">#REF!</definedName>
    <definedName name="SType">#REF!</definedName>
    <definedName name="SWidth">#REF!</definedName>
    <definedName name="TWLTL">#REF!</definedName>
  </definedNames>
  <calcPr fullCalcOnLoad="1"/>
</workbook>
</file>

<file path=xl/sharedStrings.xml><?xml version="1.0" encoding="utf-8"?>
<sst xmlns="http://schemas.openxmlformats.org/spreadsheetml/2006/main" count="68" uniqueCount="41">
  <si>
    <t>General Information</t>
  </si>
  <si>
    <t>Analyst</t>
  </si>
  <si>
    <t>Agency or Company</t>
  </si>
  <si>
    <t>Date Performed</t>
  </si>
  <si>
    <t>Input Data</t>
  </si>
  <si>
    <t>Location Information</t>
  </si>
  <si>
    <t>Roadway</t>
  </si>
  <si>
    <t>Jurisdiction</t>
  </si>
  <si>
    <t>No</t>
  </si>
  <si>
    <t>Intersection</t>
  </si>
  <si>
    <t>Intersection type (3ST, 4ST, 4SG)</t>
  </si>
  <si>
    <t>3ST</t>
  </si>
  <si>
    <t>CMF for Intersection Skew Angle</t>
  </si>
  <si>
    <t>from Equations 10-22 or 10-23</t>
  </si>
  <si>
    <t>[If 4ST, does skew differ for minor legs?]</t>
  </si>
  <si>
    <t>Skew for Leg 1 (All):</t>
  </si>
  <si>
    <t>Skew for Leg 2 (4ST only):</t>
  </si>
  <si>
    <t>SH 321</t>
  </si>
  <si>
    <t>Anywhere, USA</t>
  </si>
  <si>
    <t>Main Street at 1st Street</t>
  </si>
  <si>
    <t>BJB</t>
  </si>
  <si>
    <r>
      <t>CMF</t>
    </r>
    <r>
      <rPr>
        <i/>
        <vertAlign val="subscript"/>
        <sz val="10"/>
        <rFont val="Arial"/>
        <family val="2"/>
      </rPr>
      <t xml:space="preserve"> 1i</t>
    </r>
  </si>
  <si>
    <t>Existing</t>
  </si>
  <si>
    <t>New</t>
  </si>
  <si>
    <t>Part D CMF for Changing Skew Angle</t>
  </si>
  <si>
    <t>CMF for Changing Skew Angle for Rural Two-Lane Two-Way Roadway Intersections</t>
  </si>
  <si>
    <t>CMF for Changing Skew Angle for Rural Multi-Lane Roadway Intersections</t>
  </si>
  <si>
    <t>from Equations 11-18 or 11-20 and 11-19 or 11-21</t>
  </si>
  <si>
    <t>GTE</t>
  </si>
  <si>
    <t>Intersection type (3ST, 4ST)</t>
  </si>
  <si>
    <t>Intersection skew angle</t>
  </si>
  <si>
    <t>This spreadsheet supplements the PennDOT HSM Analysis Tool B. This calculates the Part D CMF for changing skew angle from the existing condition. In Tool B select User Countermeasure (1,2,or 3) and enter the value from cell A20.</t>
  </si>
  <si>
    <t>Anywhere, PA</t>
  </si>
  <si>
    <t>SR XXXX</t>
  </si>
  <si>
    <t>This spreadsheet supplements the PennDOT HSM Analysis Tool B. This calculates the Part D CMF for changing skew angle from the existing condition. In Tool B select User Countermeasure (1,2,or 3) and enter the value from cell A18.</t>
  </si>
  <si>
    <r>
      <rPr>
        <b/>
        <u val="single"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A18. </t>
    </r>
    <r>
      <rPr>
        <i/>
        <sz val="10"/>
        <rFont val="Arial"/>
        <family val="2"/>
      </rPr>
      <t>(Refer to AASHTO's HSM 2010 page 11-33 and 11-34.)</t>
    </r>
  </si>
  <si>
    <r>
      <rPr>
        <b/>
        <u val="single"/>
        <sz val="10"/>
        <rFont val="Arial"/>
        <family val="2"/>
      </rPr>
      <t>Using this spreadsheet:</t>
    </r>
    <r>
      <rPr>
        <sz val="10"/>
        <rFont val="Arial"/>
        <family val="2"/>
      </rPr>
      <t xml:space="preserve"> Enter the existing site conditions and the proposed site conditions. The Part D CMF value will calculate in cell A20. </t>
    </r>
    <r>
      <rPr>
        <i/>
        <sz val="10"/>
        <rFont val="Arial"/>
        <family val="2"/>
      </rPr>
      <t>(Refer to AASHTO's HSM 2010 page 10-31 and 10-32.)</t>
    </r>
  </si>
  <si>
    <t>4ST</t>
  </si>
  <si>
    <t>Yes</t>
  </si>
  <si>
    <t>JPH</t>
  </si>
  <si>
    <t>PennDOT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</si>
</sst>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3" fontId="0" fillId="0" borderId="25" xfId="0" applyNumberFormat="1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left"/>
    </xf>
    <xf numFmtId="3" fontId="0" fillId="33" borderId="25" xfId="0" applyNumberFormat="1" applyFill="1" applyBorder="1" applyAlignment="1">
      <alignment horizontal="center"/>
    </xf>
    <xf numFmtId="3" fontId="0" fillId="33" borderId="29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3" fontId="0" fillId="33" borderId="27" xfId="0" applyNumberFormat="1" applyFill="1" applyBorder="1" applyAlignment="1">
      <alignment horizontal="center"/>
    </xf>
    <xf numFmtId="3" fontId="0" fillId="33" borderId="42" xfId="0" applyNumberFormat="1" applyFill="1" applyBorder="1" applyAlignment="1">
      <alignment horizontal="center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vertical="center"/>
    </xf>
    <xf numFmtId="0" fontId="0" fillId="36" borderId="37" xfId="0" applyFill="1" applyBorder="1" applyAlignment="1">
      <alignment vertical="top" wrapText="1"/>
    </xf>
    <xf numFmtId="0" fontId="0" fillId="36" borderId="0" xfId="0" applyFill="1" applyAlignment="1">
      <alignment vertical="top"/>
    </xf>
    <xf numFmtId="0" fontId="0" fillId="36" borderId="0" xfId="0" applyFill="1" applyBorder="1" applyAlignment="1" quotePrefix="1">
      <alignment horizontal="center"/>
    </xf>
    <xf numFmtId="0" fontId="2" fillId="36" borderId="0" xfId="0" applyFont="1" applyFill="1" applyBorder="1" applyAlignment="1">
      <alignment horizontal="left" vertical="top"/>
    </xf>
    <xf numFmtId="0" fontId="2" fillId="36" borderId="0" xfId="0" applyFont="1" applyFill="1" applyBorder="1" applyAlignment="1">
      <alignment horizontal="center" vertical="top"/>
    </xf>
    <xf numFmtId="0" fontId="2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0" fontId="2" fillId="36" borderId="0" xfId="0" applyFont="1" applyFill="1" applyBorder="1" applyAlignment="1">
      <alignment vertical="center" wrapText="1"/>
    </xf>
    <xf numFmtId="2" fontId="5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5" width="11.71093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1:36" ht="14.25" customHeight="1" thickBot="1">
      <c r="A1" s="74" t="s">
        <v>25</v>
      </c>
      <c r="B1" s="74"/>
      <c r="C1" s="74"/>
      <c r="D1" s="74"/>
      <c r="E1" s="74"/>
      <c r="F1" s="74"/>
      <c r="G1" s="74"/>
      <c r="H1" s="86"/>
      <c r="I1" s="5"/>
      <c r="J1" s="5"/>
      <c r="K1" s="5"/>
      <c r="L1" s="5"/>
      <c r="M1" s="5"/>
      <c r="Z1" s="5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 thickBot="1">
      <c r="A2" s="59" t="s">
        <v>0</v>
      </c>
      <c r="B2" s="59"/>
      <c r="C2" s="59"/>
      <c r="D2" s="59" t="s">
        <v>5</v>
      </c>
      <c r="E2" s="59"/>
      <c r="F2" s="59"/>
      <c r="G2" s="59"/>
      <c r="H2" s="86"/>
      <c r="I2" s="5"/>
      <c r="J2" s="5"/>
      <c r="K2" s="5"/>
      <c r="L2" s="5"/>
      <c r="M2" s="5"/>
      <c r="Z2" s="5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2.75">
      <c r="A3" s="62" t="s">
        <v>1</v>
      </c>
      <c r="B3" s="63"/>
      <c r="C3" s="28" t="s">
        <v>39</v>
      </c>
      <c r="D3" s="30" t="s">
        <v>6</v>
      </c>
      <c r="E3" s="53" t="s">
        <v>33</v>
      </c>
      <c r="F3" s="53"/>
      <c r="G3" s="54"/>
      <c r="H3" s="86"/>
      <c r="I3" s="2"/>
      <c r="J3" s="2"/>
      <c r="K3" s="2"/>
      <c r="L3" s="2"/>
      <c r="M3" s="2"/>
      <c r="Z3" s="5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>
      <c r="A4" s="64" t="s">
        <v>2</v>
      </c>
      <c r="B4" s="65"/>
      <c r="C4" s="34" t="s">
        <v>40</v>
      </c>
      <c r="D4" s="35" t="s">
        <v>9</v>
      </c>
      <c r="E4" s="55" t="s">
        <v>19</v>
      </c>
      <c r="F4" s="55"/>
      <c r="G4" s="56"/>
      <c r="H4" s="86"/>
      <c r="I4" s="2"/>
      <c r="J4" s="2"/>
      <c r="K4" s="2"/>
      <c r="L4" s="2"/>
      <c r="M4" s="2"/>
      <c r="Z4" s="5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 thickBot="1">
      <c r="A5" s="66" t="s">
        <v>3</v>
      </c>
      <c r="B5" s="67"/>
      <c r="C5" s="29">
        <v>43889</v>
      </c>
      <c r="D5" s="31" t="s">
        <v>7</v>
      </c>
      <c r="E5" s="57" t="s">
        <v>32</v>
      </c>
      <c r="F5" s="57"/>
      <c r="G5" s="58"/>
      <c r="H5" s="86"/>
      <c r="I5" s="2"/>
      <c r="J5" s="2"/>
      <c r="K5" s="2"/>
      <c r="L5" s="2"/>
      <c r="M5" s="2"/>
      <c r="Z5" s="5"/>
      <c r="AA5" s="6"/>
      <c r="AB5" s="4"/>
      <c r="AC5" s="4"/>
      <c r="AD5" s="4"/>
      <c r="AE5" s="4"/>
      <c r="AF5" s="4"/>
      <c r="AG5" s="4"/>
      <c r="AH5" s="4"/>
      <c r="AI5" s="4"/>
      <c r="AJ5" s="4"/>
    </row>
    <row r="6" spans="1:36" s="16" customFormat="1" ht="12.75" customHeight="1" thickBot="1">
      <c r="A6" s="86"/>
      <c r="B6" s="86"/>
      <c r="C6" s="86"/>
      <c r="D6" s="86"/>
      <c r="E6" s="86"/>
      <c r="F6" s="86"/>
      <c r="G6" s="86"/>
      <c r="H6" s="86"/>
      <c r="I6" s="5"/>
      <c r="J6" s="5"/>
      <c r="K6" s="5"/>
      <c r="L6" s="5"/>
      <c r="M6" s="5"/>
      <c r="Z6" s="5"/>
      <c r="AA6" s="6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60" t="s">
        <v>4</v>
      </c>
      <c r="B7" s="61"/>
      <c r="C7" s="61"/>
      <c r="D7" s="75" t="s">
        <v>22</v>
      </c>
      <c r="E7" s="76"/>
      <c r="F7" s="75" t="s">
        <v>23</v>
      </c>
      <c r="G7" s="76"/>
      <c r="H7" s="86"/>
      <c r="I7" s="15"/>
      <c r="J7" s="5"/>
      <c r="K7" s="5"/>
      <c r="L7" s="5"/>
      <c r="M7" s="5"/>
      <c r="Z7" s="5"/>
      <c r="AA7" s="6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45" t="s">
        <v>10</v>
      </c>
      <c r="B8" s="46"/>
      <c r="C8" s="46"/>
      <c r="D8" s="77" t="s">
        <v>37</v>
      </c>
      <c r="E8" s="78"/>
      <c r="F8" s="77" t="s">
        <v>37</v>
      </c>
      <c r="G8" s="78"/>
      <c r="H8" s="86"/>
      <c r="I8" s="2"/>
      <c r="J8" s="5"/>
      <c r="K8" s="5"/>
      <c r="L8" s="5"/>
      <c r="M8" s="5"/>
      <c r="O8" s="17"/>
      <c r="Z8" s="5"/>
      <c r="AA8" s="6"/>
      <c r="AB8" s="4"/>
      <c r="AC8" s="4"/>
      <c r="AD8" s="4"/>
      <c r="AE8" s="4"/>
      <c r="AF8" s="4"/>
      <c r="AG8" s="4"/>
      <c r="AH8" s="4"/>
      <c r="AI8" s="4"/>
      <c r="AJ8" s="4"/>
    </row>
    <row r="9" spans="1:36" ht="12.75">
      <c r="A9" s="47" t="s">
        <v>15</v>
      </c>
      <c r="B9" s="48"/>
      <c r="C9" s="48"/>
      <c r="D9" s="51">
        <v>50</v>
      </c>
      <c r="E9" s="52"/>
      <c r="F9" s="51">
        <v>20</v>
      </c>
      <c r="G9" s="52"/>
      <c r="H9" s="86"/>
      <c r="I9" s="2"/>
      <c r="J9" s="2"/>
      <c r="K9" s="2"/>
      <c r="L9" s="2"/>
      <c r="M9" s="2"/>
      <c r="O9" s="1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45" t="s">
        <v>14</v>
      </c>
      <c r="B10" s="46"/>
      <c r="C10" s="46"/>
      <c r="D10" s="77" t="s">
        <v>8</v>
      </c>
      <c r="E10" s="78"/>
      <c r="F10" s="77" t="s">
        <v>38</v>
      </c>
      <c r="G10" s="78"/>
      <c r="H10" s="86"/>
      <c r="I10" s="1"/>
      <c r="J10" s="5"/>
      <c r="K10" s="5"/>
      <c r="L10" s="5"/>
      <c r="M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3.5" thickBot="1">
      <c r="A11" s="49" t="s">
        <v>16</v>
      </c>
      <c r="B11" s="50"/>
      <c r="C11" s="50"/>
      <c r="D11" s="43">
        <v>50</v>
      </c>
      <c r="E11" s="44"/>
      <c r="F11" s="43">
        <v>40</v>
      </c>
      <c r="G11" s="44"/>
      <c r="H11" s="86"/>
      <c r="I11" s="1"/>
      <c r="J11" s="5"/>
      <c r="K11" s="5"/>
      <c r="L11" s="5"/>
      <c r="M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13" ht="13.5" thickBot="1">
      <c r="A12" s="5"/>
      <c r="B12" s="5"/>
      <c r="C12" s="86"/>
      <c r="D12" s="86"/>
      <c r="E12" s="86"/>
      <c r="F12" s="86"/>
      <c r="G12" s="99"/>
      <c r="H12" s="86"/>
      <c r="I12" s="1"/>
      <c r="J12" s="5"/>
      <c r="K12" s="5"/>
      <c r="L12" s="5"/>
      <c r="M12" s="5"/>
    </row>
    <row r="13" spans="1:13" ht="14.25" customHeight="1" thickBot="1">
      <c r="A13" s="25" t="s">
        <v>22</v>
      </c>
      <c r="B13" s="25" t="s">
        <v>23</v>
      </c>
      <c r="C13" s="93"/>
      <c r="D13" s="87"/>
      <c r="E13" s="87"/>
      <c r="F13" s="87"/>
      <c r="G13" s="87"/>
      <c r="H13" s="87"/>
      <c r="I13" s="13"/>
      <c r="J13" s="13"/>
      <c r="K13" s="13"/>
      <c r="L13" s="13"/>
      <c r="M13" s="13"/>
    </row>
    <row r="14" spans="1:13" ht="39" customHeight="1">
      <c r="A14" s="26" t="s">
        <v>12</v>
      </c>
      <c r="B14" s="26" t="s">
        <v>12</v>
      </c>
      <c r="C14" s="94"/>
      <c r="D14" s="68" t="s">
        <v>31</v>
      </c>
      <c r="E14" s="69"/>
      <c r="F14" s="69"/>
      <c r="G14" s="69"/>
      <c r="H14" s="88"/>
      <c r="I14" s="38"/>
      <c r="J14" s="38"/>
      <c r="K14" s="38"/>
      <c r="L14" s="38"/>
      <c r="M14" s="19"/>
    </row>
    <row r="15" spans="1:13" ht="15.75">
      <c r="A15" s="36" t="s">
        <v>21</v>
      </c>
      <c r="B15" s="36" t="s">
        <v>21</v>
      </c>
      <c r="C15" s="94"/>
      <c r="D15" s="70"/>
      <c r="E15" s="71"/>
      <c r="F15" s="71"/>
      <c r="G15" s="71"/>
      <c r="H15" s="88"/>
      <c r="I15" s="38"/>
      <c r="J15" s="38"/>
      <c r="K15" s="38"/>
      <c r="L15" s="38"/>
      <c r="M15" s="19"/>
    </row>
    <row r="16" spans="1:13" ht="39" customHeight="1" thickBot="1">
      <c r="A16" s="26" t="s">
        <v>13</v>
      </c>
      <c r="B16" s="26" t="s">
        <v>13</v>
      </c>
      <c r="C16" s="94"/>
      <c r="D16" s="72"/>
      <c r="E16" s="73"/>
      <c r="F16" s="73"/>
      <c r="G16" s="73"/>
      <c r="H16" s="88"/>
      <c r="I16" s="38"/>
      <c r="J16" s="38"/>
      <c r="K16" s="38"/>
      <c r="L16" s="38"/>
      <c r="M16" s="19"/>
    </row>
    <row r="17" spans="1:13" ht="13.5" thickBot="1">
      <c r="A17" s="27">
        <f>IF(+$D$8="3ST",(EXP(0.004*$D$9)),(IF(+$D$8="4ST",(IF($D$10="No",(EXP(0.0054*$D$9)),(((EXP(0.0054*$D$9))+(EXP(0.0054*$D$11)))/2))),1)))</f>
        <v>1.3099644507332473</v>
      </c>
      <c r="B17" s="27">
        <f>IF(+$F$8="3ST",(EXP(0.004*$F$9)),(IF(+$F$8="4ST",(IF($F$10="No",(EXP(0.0054*$F$9)),(((EXP(0.0054*$F$9))+(EXP(0.0054*$F$11)))/2))),1)))</f>
        <v>1.1775750621935697</v>
      </c>
      <c r="C17" s="95"/>
      <c r="D17" s="89"/>
      <c r="E17" s="89"/>
      <c r="F17" s="89"/>
      <c r="G17" s="89"/>
      <c r="H17" s="89"/>
      <c r="I17" s="37"/>
      <c r="J17" s="37"/>
      <c r="K17" s="37"/>
      <c r="L17" s="37"/>
      <c r="M17" s="7"/>
    </row>
    <row r="18" spans="1:13" ht="13.5" customHeight="1" thickBot="1">
      <c r="A18" s="20"/>
      <c r="B18" s="20"/>
      <c r="C18" s="96"/>
      <c r="D18" s="68" t="s">
        <v>36</v>
      </c>
      <c r="E18" s="69"/>
      <c r="F18" s="69"/>
      <c r="G18" s="69"/>
      <c r="H18" s="88"/>
      <c r="I18" s="38"/>
      <c r="J18" s="38"/>
      <c r="K18" s="38"/>
      <c r="L18" s="38"/>
      <c r="M18" s="5"/>
    </row>
    <row r="19" spans="1:12" ht="27" customHeight="1" thickBot="1">
      <c r="A19" s="39" t="s">
        <v>24</v>
      </c>
      <c r="B19" s="40"/>
      <c r="C19" s="97"/>
      <c r="D19" s="70"/>
      <c r="E19" s="71"/>
      <c r="F19" s="71"/>
      <c r="G19" s="71"/>
      <c r="H19" s="88"/>
      <c r="I19" s="38"/>
      <c r="J19" s="38"/>
      <c r="K19" s="38"/>
      <c r="L19" s="38"/>
    </row>
    <row r="20" spans="1:14" ht="21" thickBot="1">
      <c r="A20" s="41">
        <f>B17/A17</f>
        <v>0.8989366555210156</v>
      </c>
      <c r="B20" s="42"/>
      <c r="C20" s="98"/>
      <c r="D20" s="72"/>
      <c r="E20" s="73"/>
      <c r="F20" s="73"/>
      <c r="G20" s="73"/>
      <c r="H20" s="88"/>
      <c r="I20" s="38"/>
      <c r="J20" s="38"/>
      <c r="K20" s="38"/>
      <c r="L20" s="38"/>
      <c r="M20" s="5"/>
      <c r="N20" s="5"/>
    </row>
    <row r="21" spans="1:14" ht="12.75">
      <c r="A21" s="86"/>
      <c r="B21" s="86"/>
      <c r="C21" s="86"/>
      <c r="D21" s="86"/>
      <c r="E21" s="86"/>
      <c r="F21" s="86"/>
      <c r="G21" s="86"/>
      <c r="H21" s="86"/>
      <c r="I21" s="5"/>
      <c r="J21" s="5"/>
      <c r="K21" s="5"/>
      <c r="L21" s="5"/>
      <c r="M21" s="5"/>
      <c r="N21" s="5"/>
    </row>
    <row r="22" spans="1:14" ht="12.75">
      <c r="A22" s="90"/>
      <c r="B22" s="90"/>
      <c r="C22" s="90"/>
      <c r="D22" s="90"/>
      <c r="E22" s="90"/>
      <c r="F22" s="90"/>
      <c r="G22" s="90"/>
      <c r="H22" s="90"/>
      <c r="I22" s="8"/>
      <c r="J22" s="8"/>
      <c r="K22" s="8"/>
      <c r="L22" s="8"/>
      <c r="M22" s="8"/>
      <c r="N22" s="5"/>
    </row>
    <row r="23" spans="1:14" ht="12.75">
      <c r="A23" s="91"/>
      <c r="B23" s="91"/>
      <c r="C23" s="91"/>
      <c r="D23" s="92"/>
      <c r="E23" s="92"/>
      <c r="F23" s="92"/>
      <c r="G23" s="92"/>
      <c r="H23" s="11"/>
      <c r="I23" s="11"/>
      <c r="J23" s="11"/>
      <c r="K23" s="11"/>
      <c r="L23" s="11"/>
      <c r="M23" s="11"/>
      <c r="N23" s="5"/>
    </row>
    <row r="24" spans="1:14" ht="12.75">
      <c r="A24" s="10"/>
      <c r="B24" s="10"/>
      <c r="C24" s="10"/>
      <c r="D24" s="8"/>
      <c r="E24" s="5"/>
      <c r="F24" s="5"/>
      <c r="G24" s="8"/>
      <c r="H24" s="8"/>
      <c r="I24" s="8"/>
      <c r="J24" s="11"/>
      <c r="K24" s="11"/>
      <c r="L24" s="8"/>
      <c r="M24" s="8"/>
      <c r="N24" s="5"/>
    </row>
    <row r="25" spans="1:14" ht="12.75">
      <c r="A25" s="12"/>
      <c r="B25" s="12"/>
      <c r="C25" s="12"/>
      <c r="D25" s="9"/>
      <c r="E25" s="1"/>
      <c r="F25" s="1"/>
      <c r="G25" s="9"/>
      <c r="H25" s="1"/>
      <c r="I25" s="1"/>
      <c r="J25" s="1"/>
      <c r="K25" s="1"/>
      <c r="L25" s="3"/>
      <c r="M25" s="3"/>
      <c r="N25" s="5"/>
    </row>
    <row r="26" spans="1:14" ht="12.75">
      <c r="A26" s="12"/>
      <c r="B26" s="12"/>
      <c r="C26" s="12"/>
      <c r="D26" s="9"/>
      <c r="E26" s="1"/>
      <c r="F26" s="1"/>
      <c r="G26" s="9"/>
      <c r="H26" s="1"/>
      <c r="I26" s="1"/>
      <c r="J26" s="1"/>
      <c r="K26" s="1"/>
      <c r="L26" s="3"/>
      <c r="M26" s="3"/>
      <c r="N26" s="5"/>
    </row>
    <row r="27" spans="1:14" ht="12.75">
      <c r="A27" s="12"/>
      <c r="B27" s="12"/>
      <c r="C27" s="12"/>
      <c r="D27" s="9"/>
      <c r="E27" s="1"/>
      <c r="F27" s="1"/>
      <c r="G27" s="9"/>
      <c r="H27" s="1"/>
      <c r="I27" s="1"/>
      <c r="J27" s="1"/>
      <c r="K27" s="1"/>
      <c r="L27" s="3"/>
      <c r="M27" s="3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heetProtection/>
  <mergeCells count="28">
    <mergeCell ref="D14:G16"/>
    <mergeCell ref="D18:G20"/>
    <mergeCell ref="A1:G1"/>
    <mergeCell ref="D2:G2"/>
    <mergeCell ref="D7:E7"/>
    <mergeCell ref="D8:E8"/>
    <mergeCell ref="D9:E9"/>
    <mergeCell ref="D10:E10"/>
    <mergeCell ref="F8:G8"/>
    <mergeCell ref="F7:G7"/>
    <mergeCell ref="E3:G3"/>
    <mergeCell ref="E4:G4"/>
    <mergeCell ref="E5:G5"/>
    <mergeCell ref="A2:C2"/>
    <mergeCell ref="A7:C7"/>
    <mergeCell ref="A3:B3"/>
    <mergeCell ref="A4:B4"/>
    <mergeCell ref="A5:B5"/>
    <mergeCell ref="A19:B19"/>
    <mergeCell ref="A20:B20"/>
    <mergeCell ref="D11:E11"/>
    <mergeCell ref="F11:G11"/>
    <mergeCell ref="A10:C10"/>
    <mergeCell ref="A8:C8"/>
    <mergeCell ref="A9:C9"/>
    <mergeCell ref="A11:C11"/>
    <mergeCell ref="F9:G9"/>
    <mergeCell ref="F10:G10"/>
  </mergeCells>
  <conditionalFormatting sqref="A20 C20">
    <cfRule type="iconSet" priority="1" dxfId="0">
      <iconSet iconSet="3TrafficLights1" reverse="1">
        <cfvo type="percent" val="0"/>
        <cfvo type="num" val="1"/>
        <cfvo type="num" val="1.01"/>
      </iconSet>
    </cfRule>
  </conditionalFormatting>
  <dataValidations count="6">
    <dataValidation operator="greaterThan" allowBlank="1" showInputMessage="1" showErrorMessage="1" sqref="A11 A9"/>
    <dataValidation allowBlank="1" showInputMessage="1" showErrorMessage="1" errorTitle="Invalid" sqref="M18"/>
    <dataValidation type="list" operator="greaterThan" allowBlank="1" showInputMessage="1" showErrorMessage="1" sqref="J8:M8">
      <formula1>IType</formula1>
    </dataValidation>
    <dataValidation type="whole" allowBlank="1" showInputMessage="1" showErrorMessage="1" sqref="D11 F9 D9 F11">
      <formula1>0</formula1>
      <formula2>90</formula2>
    </dataValidation>
    <dataValidation type="list" operator="greaterThan" allowBlank="1" showInputMessage="1" showErrorMessage="1" sqref="D8:G8">
      <formula1>"3ST,4ST,4SG"</formula1>
    </dataValidation>
    <dataValidation type="list" allowBlank="1" showInputMessage="1" showErrorMessage="1" sqref="D10:G10">
      <formula1>"No, Yes, NA"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5" width="11.7109375" style="0" customWidth="1"/>
    <col min="17" max="17" width="11.00390625" style="0" customWidth="1"/>
    <col min="18" max="18" width="12.421875" style="0" customWidth="1"/>
    <col min="19" max="19" width="10.421875" style="0" customWidth="1"/>
    <col min="20" max="20" width="10.7109375" style="0" customWidth="1"/>
    <col min="21" max="21" width="12.421875" style="0" customWidth="1"/>
    <col min="22" max="22" width="10.421875" style="0" customWidth="1"/>
    <col min="23" max="23" width="11.7109375" style="0" customWidth="1"/>
    <col min="24" max="24" width="10.421875" style="0" customWidth="1"/>
    <col min="27" max="27" width="10.140625" style="0" customWidth="1"/>
  </cols>
  <sheetData>
    <row r="1" spans="1:36" ht="14.25" customHeight="1" thickBot="1">
      <c r="A1" s="74" t="s">
        <v>26</v>
      </c>
      <c r="B1" s="74"/>
      <c r="C1" s="74"/>
      <c r="D1" s="74"/>
      <c r="E1" s="74"/>
      <c r="F1" s="74"/>
      <c r="G1" s="74"/>
      <c r="H1" s="5"/>
      <c r="I1" s="5"/>
      <c r="J1" s="5"/>
      <c r="K1" s="5"/>
      <c r="L1" s="5"/>
      <c r="M1" s="5"/>
      <c r="Z1" s="5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13.5" customHeight="1" thickBot="1">
      <c r="A2" s="59" t="s">
        <v>0</v>
      </c>
      <c r="B2" s="59"/>
      <c r="C2" s="59"/>
      <c r="D2" s="59" t="s">
        <v>5</v>
      </c>
      <c r="E2" s="59"/>
      <c r="F2" s="59"/>
      <c r="G2" s="59"/>
      <c r="H2" s="5"/>
      <c r="I2" s="5"/>
      <c r="J2" s="5"/>
      <c r="K2" s="5"/>
      <c r="L2" s="5"/>
      <c r="M2" s="5"/>
      <c r="Z2" s="5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12.75">
      <c r="A3" s="62" t="s">
        <v>1</v>
      </c>
      <c r="B3" s="63"/>
      <c r="C3" s="28" t="s">
        <v>20</v>
      </c>
      <c r="D3" s="30" t="s">
        <v>6</v>
      </c>
      <c r="E3" s="53" t="s">
        <v>17</v>
      </c>
      <c r="F3" s="53"/>
      <c r="G3" s="54"/>
      <c r="H3" s="5"/>
      <c r="I3" s="2"/>
      <c r="J3" s="2"/>
      <c r="K3" s="2"/>
      <c r="L3" s="2"/>
      <c r="M3" s="2"/>
      <c r="Z3" s="5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ht="12.75">
      <c r="A4" s="64" t="s">
        <v>2</v>
      </c>
      <c r="B4" s="65"/>
      <c r="C4" s="34" t="s">
        <v>28</v>
      </c>
      <c r="D4" s="35" t="s">
        <v>9</v>
      </c>
      <c r="E4" s="55" t="s">
        <v>19</v>
      </c>
      <c r="F4" s="55"/>
      <c r="G4" s="56"/>
      <c r="H4" s="5"/>
      <c r="I4" s="2"/>
      <c r="J4" s="2"/>
      <c r="K4" s="2"/>
      <c r="L4" s="2"/>
      <c r="M4" s="2"/>
      <c r="Z4" s="5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2.75" customHeight="1" thickBot="1">
      <c r="A5" s="66" t="s">
        <v>3</v>
      </c>
      <c r="B5" s="67"/>
      <c r="C5" s="29">
        <v>43375</v>
      </c>
      <c r="D5" s="31" t="s">
        <v>7</v>
      </c>
      <c r="E5" s="57" t="s">
        <v>18</v>
      </c>
      <c r="F5" s="57"/>
      <c r="G5" s="58"/>
      <c r="H5" s="5"/>
      <c r="I5" s="2"/>
      <c r="J5" s="2"/>
      <c r="K5" s="2"/>
      <c r="L5" s="2"/>
      <c r="M5" s="2"/>
      <c r="Z5" s="5"/>
      <c r="AA5" s="6"/>
      <c r="AB5" s="4"/>
      <c r="AC5" s="4"/>
      <c r="AD5" s="4"/>
      <c r="AE5" s="4"/>
      <c r="AF5" s="4"/>
      <c r="AG5" s="4"/>
      <c r="AH5" s="4"/>
      <c r="AI5" s="4"/>
      <c r="AJ5" s="4"/>
    </row>
    <row r="6" spans="1:36" s="16" customFormat="1" ht="12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Z6" s="5"/>
      <c r="AA6" s="6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60" t="s">
        <v>4</v>
      </c>
      <c r="B7" s="61"/>
      <c r="C7" s="61"/>
      <c r="D7" s="75" t="s">
        <v>22</v>
      </c>
      <c r="E7" s="76"/>
      <c r="F7" s="75" t="s">
        <v>23</v>
      </c>
      <c r="G7" s="76"/>
      <c r="H7" s="5"/>
      <c r="I7" s="15"/>
      <c r="J7" s="5"/>
      <c r="K7" s="5"/>
      <c r="L7" s="5"/>
      <c r="M7" s="5"/>
      <c r="Z7" s="5"/>
      <c r="AA7" s="6"/>
      <c r="AB7" s="4"/>
      <c r="AC7" s="4"/>
      <c r="AD7" s="4"/>
      <c r="AE7" s="4"/>
      <c r="AF7" s="4"/>
      <c r="AG7" s="4"/>
      <c r="AH7" s="4"/>
      <c r="AI7" s="4"/>
      <c r="AJ7" s="4"/>
    </row>
    <row r="8" spans="1:36" ht="12.75">
      <c r="A8" s="45" t="s">
        <v>29</v>
      </c>
      <c r="B8" s="46"/>
      <c r="C8" s="46"/>
      <c r="D8" s="77" t="s">
        <v>11</v>
      </c>
      <c r="E8" s="78"/>
      <c r="F8" s="77" t="s">
        <v>11</v>
      </c>
      <c r="G8" s="78"/>
      <c r="H8" s="5"/>
      <c r="I8" s="2"/>
      <c r="J8" s="5"/>
      <c r="K8" s="5"/>
      <c r="L8" s="5"/>
      <c r="M8" s="5"/>
      <c r="O8" s="17"/>
      <c r="Z8" s="5"/>
      <c r="AA8" s="6"/>
      <c r="AB8" s="4"/>
      <c r="AC8" s="4"/>
      <c r="AD8" s="4"/>
      <c r="AE8" s="4"/>
      <c r="AF8" s="4"/>
      <c r="AG8" s="4"/>
      <c r="AH8" s="4"/>
      <c r="AI8" s="4"/>
      <c r="AJ8" s="4"/>
    </row>
    <row r="9" spans="1:36" ht="13.5" thickBot="1">
      <c r="A9" s="49" t="s">
        <v>30</v>
      </c>
      <c r="B9" s="50"/>
      <c r="C9" s="50"/>
      <c r="D9" s="81">
        <v>30</v>
      </c>
      <c r="E9" s="82"/>
      <c r="F9" s="81">
        <v>0</v>
      </c>
      <c r="G9" s="82"/>
      <c r="H9" s="5"/>
      <c r="I9" s="2"/>
      <c r="J9" s="2"/>
      <c r="K9" s="2"/>
      <c r="L9" s="2"/>
      <c r="M9" s="2"/>
      <c r="O9" s="1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13" ht="13.5" thickBot="1">
      <c r="A10" s="5"/>
      <c r="B10" s="5"/>
      <c r="C10" s="5"/>
      <c r="D10" s="5"/>
      <c r="E10" s="5"/>
      <c r="F10" s="5"/>
      <c r="G10" s="1"/>
      <c r="H10" s="5"/>
      <c r="I10" s="1"/>
      <c r="J10" s="5"/>
      <c r="K10" s="5"/>
      <c r="L10" s="5"/>
      <c r="M10" s="5"/>
    </row>
    <row r="11" spans="1:13" ht="14.25" customHeight="1" thickBot="1">
      <c r="A11" s="25" t="s">
        <v>22</v>
      </c>
      <c r="B11" s="25" t="s">
        <v>23</v>
      </c>
      <c r="C11" s="2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8.25">
      <c r="A12" s="26" t="s">
        <v>12</v>
      </c>
      <c r="B12" s="26" t="s">
        <v>12</v>
      </c>
      <c r="C12" s="23"/>
      <c r="D12" s="68" t="s">
        <v>34</v>
      </c>
      <c r="E12" s="69"/>
      <c r="F12" s="69"/>
      <c r="G12" s="83"/>
      <c r="H12" s="19"/>
      <c r="I12" s="6"/>
      <c r="J12" s="19"/>
      <c r="K12" s="19"/>
      <c r="L12" s="6"/>
      <c r="M12" s="19"/>
    </row>
    <row r="13" spans="1:13" ht="15.75">
      <c r="A13" s="36" t="s">
        <v>21</v>
      </c>
      <c r="B13" s="36" t="s">
        <v>21</v>
      </c>
      <c r="C13" s="23"/>
      <c r="D13" s="70"/>
      <c r="E13" s="71"/>
      <c r="F13" s="71"/>
      <c r="G13" s="84"/>
      <c r="H13" s="19"/>
      <c r="I13" s="6"/>
      <c r="J13" s="19"/>
      <c r="K13" s="19"/>
      <c r="L13" s="6"/>
      <c r="M13" s="19"/>
    </row>
    <row r="14" spans="1:13" ht="64.5" thickBot="1">
      <c r="A14" s="26" t="s">
        <v>27</v>
      </c>
      <c r="B14" s="26" t="s">
        <v>27</v>
      </c>
      <c r="C14" s="23"/>
      <c r="D14" s="72"/>
      <c r="E14" s="73"/>
      <c r="F14" s="73"/>
      <c r="G14" s="85"/>
      <c r="H14" s="19"/>
      <c r="I14" s="6"/>
      <c r="J14" s="19"/>
      <c r="K14" s="19"/>
      <c r="L14" s="21"/>
      <c r="M14" s="19"/>
    </row>
    <row r="15" spans="1:13" ht="13.5" thickBot="1">
      <c r="A15" s="27">
        <f>IF($D$8="4SG","--",IF($D$8="3ST",(((0.016*$D$9)/(0.98+0.16*$D$9))+1),(((0.053*$D$9)/(1.43+0.53*$D$9))+1)))</f>
        <v>1.0830449826989619</v>
      </c>
      <c r="B15" s="27">
        <f>IF($F$8="4SG","--",IF($F$8="3ST",(((0.016*$F$9)/(0.98+0.16*$F$9))+1),(((0.053*$F$9)/(1.43+0.53*$F$9))+1)))</f>
        <v>1</v>
      </c>
      <c r="C15" s="24"/>
      <c r="D15" s="37"/>
      <c r="E15" s="37"/>
      <c r="F15" s="37"/>
      <c r="G15" s="37"/>
      <c r="H15" s="5"/>
      <c r="I15" s="79"/>
      <c r="J15" s="80"/>
      <c r="K15" s="80"/>
      <c r="L15" s="79"/>
      <c r="M15" s="79"/>
    </row>
    <row r="16" spans="1:13" ht="13.5" thickBot="1">
      <c r="A16" s="20"/>
      <c r="B16" s="20"/>
      <c r="C16" s="7"/>
      <c r="D16" s="68" t="s">
        <v>35</v>
      </c>
      <c r="E16" s="69"/>
      <c r="F16" s="69"/>
      <c r="G16" s="83"/>
      <c r="H16" s="5"/>
      <c r="I16" s="79"/>
      <c r="J16" s="80"/>
      <c r="K16" s="80"/>
      <c r="L16" s="5"/>
      <c r="M16" s="5"/>
    </row>
    <row r="17" spans="1:7" ht="27" customHeight="1" thickBot="1">
      <c r="A17" s="39" t="s">
        <v>24</v>
      </c>
      <c r="B17" s="40"/>
      <c r="C17" s="32"/>
      <c r="D17" s="70"/>
      <c r="E17" s="71"/>
      <c r="F17" s="71"/>
      <c r="G17" s="84"/>
    </row>
    <row r="18" spans="1:14" ht="21" thickBot="1">
      <c r="A18" s="41">
        <f>B15/A15</f>
        <v>0.9233226837060703</v>
      </c>
      <c r="B18" s="42"/>
      <c r="C18" s="33"/>
      <c r="D18" s="72"/>
      <c r="E18" s="73"/>
      <c r="F18" s="73"/>
      <c r="G18" s="8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"/>
    </row>
    <row r="21" spans="1:14" ht="12.7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</row>
    <row r="22" spans="1:14" ht="12.75">
      <c r="A22" s="10"/>
      <c r="B22" s="10"/>
      <c r="C22" s="10"/>
      <c r="D22" s="8"/>
      <c r="E22" s="5"/>
      <c r="F22" s="5"/>
      <c r="G22" s="8"/>
      <c r="H22" s="8"/>
      <c r="I22" s="8"/>
      <c r="J22" s="11"/>
      <c r="K22" s="11"/>
      <c r="L22" s="8"/>
      <c r="M22" s="8"/>
      <c r="N22" s="5"/>
    </row>
    <row r="23" spans="1:14" ht="12.75">
      <c r="A23" s="12"/>
      <c r="B23" s="12"/>
      <c r="C23" s="12"/>
      <c r="D23" s="9"/>
      <c r="E23" s="1"/>
      <c r="F23" s="1"/>
      <c r="G23" s="9"/>
      <c r="H23" s="1"/>
      <c r="I23" s="1"/>
      <c r="J23" s="1"/>
      <c r="K23" s="1"/>
      <c r="L23" s="3"/>
      <c r="M23" s="3"/>
      <c r="N23" s="5"/>
    </row>
    <row r="24" spans="1:14" ht="12.75">
      <c r="A24" s="12"/>
      <c r="B24" s="12"/>
      <c r="C24" s="12"/>
      <c r="D24" s="9"/>
      <c r="E24" s="1"/>
      <c r="F24" s="1"/>
      <c r="G24" s="9"/>
      <c r="H24" s="1"/>
      <c r="I24" s="1"/>
      <c r="J24" s="1"/>
      <c r="K24" s="1"/>
      <c r="L24" s="3"/>
      <c r="M24" s="3"/>
      <c r="N24" s="5"/>
    </row>
    <row r="25" spans="1:14" ht="12.75">
      <c r="A25" s="12"/>
      <c r="B25" s="12"/>
      <c r="C25" s="12"/>
      <c r="D25" s="9"/>
      <c r="E25" s="1"/>
      <c r="F25" s="1"/>
      <c r="G25" s="9"/>
      <c r="H25" s="1"/>
      <c r="I25" s="1"/>
      <c r="J25" s="1"/>
      <c r="K25" s="1"/>
      <c r="L25" s="3"/>
      <c r="M25" s="3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</sheetData>
  <sheetProtection/>
  <mergeCells count="25">
    <mergeCell ref="A1:G1"/>
    <mergeCell ref="A2:C2"/>
    <mergeCell ref="D2:G2"/>
    <mergeCell ref="A3:B3"/>
    <mergeCell ref="E3:G3"/>
    <mergeCell ref="A4:B4"/>
    <mergeCell ref="E4:G4"/>
    <mergeCell ref="A5:B5"/>
    <mergeCell ref="E5:G5"/>
    <mergeCell ref="A7:C7"/>
    <mergeCell ref="D7:E7"/>
    <mergeCell ref="F7:G7"/>
    <mergeCell ref="A8:C8"/>
    <mergeCell ref="D8:E8"/>
    <mergeCell ref="F8:G8"/>
    <mergeCell ref="L15:M15"/>
    <mergeCell ref="I16:K16"/>
    <mergeCell ref="A17:B17"/>
    <mergeCell ref="A18:B18"/>
    <mergeCell ref="I15:K15"/>
    <mergeCell ref="A9:C9"/>
    <mergeCell ref="D9:E9"/>
    <mergeCell ref="F9:G9"/>
    <mergeCell ref="D12:G14"/>
    <mergeCell ref="D16:G18"/>
  </mergeCells>
  <conditionalFormatting sqref="A18 C18">
    <cfRule type="iconSet" priority="1" dxfId="0">
      <iconSet iconSet="3TrafficLights1" reverse="1">
        <cfvo type="percent" val="0"/>
        <cfvo type="num" val="1"/>
        <cfvo type="num" val="1.01"/>
      </iconSet>
    </cfRule>
  </conditionalFormatting>
  <dataValidations count="5">
    <dataValidation type="whole" allowBlank="1" showInputMessage="1" showErrorMessage="1" sqref="F9 D9">
      <formula1>0</formula1>
      <formula2>90</formula2>
    </dataValidation>
    <dataValidation type="list" operator="greaterThan" allowBlank="1" showInputMessage="1" showErrorMessage="1" sqref="J8:M8">
      <formula1>IType</formula1>
    </dataValidation>
    <dataValidation allowBlank="1" showInputMessage="1" showErrorMessage="1" errorTitle="Invalid" sqref="L16:M16"/>
    <dataValidation operator="greaterThan" allowBlank="1" showInputMessage="1" showErrorMessage="1" sqref="A9"/>
    <dataValidation type="list" operator="greaterThan" allowBlank="1" showInputMessage="1" showErrorMessage="1" sqref="D8:G8">
      <formula1>"3ST,4ST"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Hershock, Jason P</cp:lastModifiedBy>
  <cp:lastPrinted>2010-06-17T15:42:43Z</cp:lastPrinted>
  <dcterms:created xsi:type="dcterms:W3CDTF">2009-11-22T21:24:43Z</dcterms:created>
  <dcterms:modified xsi:type="dcterms:W3CDTF">2020-03-04T16:02:11Z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10000.0000000000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